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56D94C-C6B8-49FA-A5CD-4BA19A89D217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B14" i="1"/>
  <c r="A14" i="1"/>
  <c r="L13" i="1"/>
  <c r="L24" i="1" s="1"/>
  <c r="J13" i="1"/>
  <c r="I13" i="1"/>
  <c r="H13" i="1"/>
  <c r="G13" i="1"/>
  <c r="F13" i="1"/>
  <c r="I196" i="1" l="1"/>
  <c r="G196" i="1"/>
  <c r="I62" i="1"/>
  <c r="G62" i="1"/>
  <c r="J62" i="1"/>
  <c r="F62" i="1"/>
  <c r="H62" i="1"/>
  <c r="L196" i="1"/>
  <c r="F196" i="1" l="1"/>
  <c r="J196" i="1"/>
  <c r="H196" i="1"/>
</calcChain>
</file>

<file path=xl/sharedStrings.xml><?xml version="1.0" encoding="utf-8"?>
<sst xmlns="http://schemas.openxmlformats.org/spreadsheetml/2006/main" count="217" uniqueCount="66">
  <si>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</si>
  <si>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</si>
  <si>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</si>
  <si>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</si>
  <si>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</si>
  <si>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</si>
  <si>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</si>
  <si>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</si>
  <si>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</si>
  <si>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</si>
  <si>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</si>
  <si>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</si>
  <si>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</si>
  <si>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</si>
  <si>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</si>
  <si>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</si>
  <si>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</si>
  <si>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</si>
  <si>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</si>
  <si>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</si>
  <si>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</si>
  <si>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</si>
  <si>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</si>
  <si>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</si>
  <si>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</si>
  <si>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</si>
  <si>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</si>
  <si>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</si>
  <si>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</si>
  <si>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</si>
  <si>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</si>
  <si>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</si>
  <si>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</si>
  <si>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</si>
  <si>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</si>
  <si>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</si>
  <si>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</si>
  <si>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</si>
  <si>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</si>
  <si>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говядины</t>
  </si>
  <si>
    <t xml:space="preserve">салат витаминный </t>
  </si>
  <si>
    <t xml:space="preserve">чай черный с сахаром </t>
  </si>
  <si>
    <t>Хлеб пшеничный</t>
  </si>
  <si>
    <t xml:space="preserve">Хлеб ржаной </t>
  </si>
  <si>
    <t>яблоко</t>
  </si>
  <si>
    <t xml:space="preserve">Птица запеченная </t>
  </si>
  <si>
    <t xml:space="preserve">Каша гречневая рассыпчатая </t>
  </si>
  <si>
    <t xml:space="preserve">Чай с молоком или сливками </t>
  </si>
  <si>
    <t xml:space="preserve">Хлеб пшеничный </t>
  </si>
  <si>
    <t>Салат из свеклы</t>
  </si>
  <si>
    <t xml:space="preserve">Яйцо </t>
  </si>
  <si>
    <t>Болонезе</t>
  </si>
  <si>
    <t>Макаронные изделия отварные</t>
  </si>
  <si>
    <t xml:space="preserve">Компот из сухофруктов </t>
  </si>
  <si>
    <t xml:space="preserve">хлеб ржаной </t>
  </si>
  <si>
    <t>Птица или кролик , тушенные в соусе</t>
  </si>
  <si>
    <t xml:space="preserve">Рис отварной </t>
  </si>
  <si>
    <t>Какао с молоком</t>
  </si>
  <si>
    <t xml:space="preserve">Коржик молочный </t>
  </si>
  <si>
    <t xml:space="preserve">Салат из моркови </t>
  </si>
  <si>
    <t xml:space="preserve">Суп картофельный с бобовыми </t>
  </si>
  <si>
    <t xml:space="preserve">Запеканка творожная </t>
  </si>
  <si>
    <t xml:space="preserve">Чай с лимоном </t>
  </si>
  <si>
    <t>Директор</t>
  </si>
  <si>
    <t>Манджиев Ю.А</t>
  </si>
  <si>
    <t xml:space="preserve">МБОУ "СОШ №10" им Бембетова В.А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</si>
</sst>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200</v>
      </c>
      <c r="G16" s="43">
        <v>0.25</v>
      </c>
      <c r="H16" s="43">
        <v>8.73</v>
      </c>
      <c r="I16" s="43">
        <v>0.34</v>
      </c>
      <c r="J16" s="43">
        <v>85.39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0.1</v>
      </c>
      <c r="I18" s="43">
        <v>15</v>
      </c>
      <c r="J18" s="43">
        <v>60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2.14</v>
      </c>
      <c r="H19" s="43">
        <v>0.9</v>
      </c>
      <c r="I19" s="43">
        <v>8.6999999999999993</v>
      </c>
      <c r="J19" s="43">
        <v>54.8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1.62</v>
      </c>
      <c r="H20" s="43">
        <v>0.68</v>
      </c>
      <c r="I20" s="43">
        <v>8.44</v>
      </c>
      <c r="J20" s="43">
        <v>44.4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40</v>
      </c>
      <c r="F21" s="43">
        <v>60</v>
      </c>
      <c r="G21" s="43">
        <v>0.76</v>
      </c>
      <c r="H21" s="43">
        <v>2.97</v>
      </c>
      <c r="I21" s="43">
        <v>5.28</v>
      </c>
      <c r="J21" s="43">
        <v>51.22</v>
      </c>
      <c r="K21" s="44"/>
      <c r="L21" s="43"/>
    </row>
    <row r="22" spans="1:12" ht="14.4" x14ac:dyDescent="0.3">
      <c r="A22" s="23"/>
      <c r="B22" s="15"/>
      <c r="C22" s="11"/>
      <c r="D22" s="6"/>
      <c r="E22" s="42" t="s">
        <v>44</v>
      </c>
      <c r="F22" s="43">
        <v>155</v>
      </c>
      <c r="G22" s="43">
        <v>0.4</v>
      </c>
      <c r="H22" s="43">
        <v>0.3</v>
      </c>
      <c r="I22" s="43">
        <v>17.7</v>
      </c>
      <c r="J22" s="43">
        <v>80.599999999999994</v>
      </c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>
        <v>100.34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/>
      <c r="G24" s="32"/>
      <c r="H24" s="32"/>
      <c r="I24" s="32"/>
      <c r="J24" s="32"/>
      <c r="K24" s="32"/>
      <c r="L24" s="32">
        <f t="shared" ref="L24" si="2">L13+L23</f>
        <v>100.34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:L32" si="6">SUM(J25:J31)</f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120</v>
      </c>
      <c r="G35" s="43">
        <v>14.8</v>
      </c>
      <c r="H35" s="43">
        <v>20.8</v>
      </c>
      <c r="I35" s="43">
        <v>14.3</v>
      </c>
      <c r="J35" s="43">
        <v>304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3.6</v>
      </c>
      <c r="H36" s="43">
        <v>4.5999999999999996</v>
      </c>
      <c r="I36" s="43">
        <v>37.700000000000003</v>
      </c>
      <c r="J36" s="43">
        <v>206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1.51</v>
      </c>
      <c r="H37" s="43">
        <v>1.55</v>
      </c>
      <c r="I37" s="43">
        <v>17</v>
      </c>
      <c r="J37" s="43">
        <v>88.35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20</v>
      </c>
      <c r="G38" s="43">
        <v>2.14</v>
      </c>
      <c r="H38" s="43">
        <v>0.9</v>
      </c>
      <c r="I38" s="43">
        <v>8.6999999999999993</v>
      </c>
      <c r="J38" s="43">
        <v>54.8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1.62</v>
      </c>
      <c r="H39" s="43">
        <v>0.68</v>
      </c>
      <c r="I39" s="43">
        <v>8.44</v>
      </c>
      <c r="J39" s="43">
        <v>44.4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49</v>
      </c>
      <c r="F40" s="43">
        <v>60</v>
      </c>
      <c r="G40" s="43">
        <v>0.84</v>
      </c>
      <c r="H40" s="43">
        <v>3.66</v>
      </c>
      <c r="I40" s="43">
        <v>4.97</v>
      </c>
      <c r="J40" s="43">
        <v>56.07</v>
      </c>
      <c r="K40" s="44"/>
      <c r="L40" s="43"/>
    </row>
    <row r="41" spans="1:12" ht="14.4" x14ac:dyDescent="0.3">
      <c r="A41" s="14"/>
      <c r="B41" s="15"/>
      <c r="C41" s="11"/>
      <c r="D41" s="6"/>
      <c r="E41" s="42" t="s">
        <v>50</v>
      </c>
      <c r="F41" s="43">
        <v>1</v>
      </c>
      <c r="G41" s="43">
        <v>6.4</v>
      </c>
      <c r="H41" s="43">
        <v>5.8</v>
      </c>
      <c r="I41" s="43">
        <v>0.4</v>
      </c>
      <c r="J41" s="43">
        <v>78.5</v>
      </c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571</v>
      </c>
      <c r="G42" s="19">
        <f t="shared" ref="G42" si="7">SUM(G33:G41)</f>
        <v>30.910000000000004</v>
      </c>
      <c r="H42" s="19">
        <f t="shared" ref="H42" si="8">SUM(H33:H41)</f>
        <v>37.989999999999995</v>
      </c>
      <c r="I42" s="19">
        <f t="shared" ref="I42" si="9">SUM(I33:I41)</f>
        <v>91.51</v>
      </c>
      <c r="J42" s="19">
        <f t="shared" ref="J42:L42" si="10">SUM(J33:J41)</f>
        <v>832.12</v>
      </c>
      <c r="K42" s="25"/>
      <c r="L42" s="19">
        <v>100.11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/>
      <c r="G43" s="32"/>
      <c r="H43" s="32"/>
      <c r="I43" s="32"/>
      <c r="J43" s="32"/>
      <c r="K43" s="32"/>
      <c r="L43" s="32">
        <f t="shared" ref="J43:L43" si="11">L32+L42</f>
        <v>100.11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70</v>
      </c>
      <c r="G54" s="43">
        <v>17.440000000000001</v>
      </c>
      <c r="H54" s="43">
        <v>17.690000000000001</v>
      </c>
      <c r="I54" s="43">
        <v>2.59</v>
      </c>
      <c r="J54" s="43">
        <v>239.32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5.4</v>
      </c>
      <c r="H55" s="43">
        <v>4.5999999999999996</v>
      </c>
      <c r="I55" s="43">
        <v>30.6</v>
      </c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19.36</v>
      </c>
      <c r="J56" s="43">
        <v>77.41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2.14</v>
      </c>
      <c r="H57" s="43">
        <v>0.9</v>
      </c>
      <c r="I57" s="43">
        <v>8.6999999999999993</v>
      </c>
      <c r="J57" s="43">
        <v>54.8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1.62</v>
      </c>
      <c r="H58" s="43">
        <v>0.68</v>
      </c>
      <c r="I58" s="43">
        <v>8.44</v>
      </c>
      <c r="J58" s="43">
        <v>44.4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100.09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 t="shared" ref="G61" si="16">SUM(G52:G60)</f>
        <v>26.600000000000005</v>
      </c>
      <c r="H61" s="19">
        <f t="shared" ref="H61" si="17">SUM(H52:H60)</f>
        <v>23.869999999999997</v>
      </c>
      <c r="I61" s="19">
        <f t="shared" ref="I61" si="18">SUM(I52:I60)</f>
        <v>69.69</v>
      </c>
      <c r="J61" s="19">
        <f t="shared" ref="J61:L61" si="19">SUM(J52:J60)</f>
        <v>415.93</v>
      </c>
      <c r="K61" s="25"/>
      <c r="L61" s="19">
        <f t="shared" si="19"/>
        <v>100.09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460</v>
      </c>
      <c r="G62" s="32">
        <f t="shared" ref="G62" si="20">G51+G61</f>
        <v>26.600000000000005</v>
      </c>
      <c r="H62" s="32">
        <f t="shared" ref="H62" si="21">H51+H61</f>
        <v>23.869999999999997</v>
      </c>
      <c r="I62" s="32">
        <f t="shared" ref="I62" si="22">I51+I61</f>
        <v>69.69</v>
      </c>
      <c r="J62" s="32">
        <f t="shared" ref="J62:L62" si="23">J51+J61</f>
        <v>415.93</v>
      </c>
      <c r="K62" s="32"/>
      <c r="L62" s="32">
        <f t="shared" si="23"/>
        <v>100.09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10.5</v>
      </c>
      <c r="H73" s="43">
        <v>16.3</v>
      </c>
      <c r="I73" s="43">
        <v>3.6</v>
      </c>
      <c r="J73" s="43">
        <v>203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5.4</v>
      </c>
      <c r="H74" s="43">
        <v>4.5999999999999996</v>
      </c>
      <c r="I74" s="43">
        <v>30.8</v>
      </c>
      <c r="J74" s="43">
        <v>188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1.6</v>
      </c>
      <c r="H75" s="43">
        <v>1.6</v>
      </c>
      <c r="I75" s="43">
        <v>17.100000000000001</v>
      </c>
      <c r="J75" s="43">
        <v>88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2.14</v>
      </c>
      <c r="H76" s="43">
        <v>0.9</v>
      </c>
      <c r="I76" s="43">
        <v>8.6999999999999993</v>
      </c>
      <c r="J76" s="43">
        <v>54.8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1.62</v>
      </c>
      <c r="H77" s="43">
        <v>0.68</v>
      </c>
      <c r="I77" s="43">
        <v>8.44</v>
      </c>
      <c r="J77" s="43">
        <v>44.4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58</v>
      </c>
      <c r="F78" s="43">
        <v>70</v>
      </c>
      <c r="G78" s="43">
        <v>4.55</v>
      </c>
      <c r="H78" s="43">
        <v>8.4</v>
      </c>
      <c r="I78" s="43">
        <v>46.9</v>
      </c>
      <c r="J78" s="43">
        <v>273</v>
      </c>
      <c r="K78" s="44"/>
      <c r="L78" s="43"/>
    </row>
    <row r="79" spans="1:12" ht="14.4" x14ac:dyDescent="0.3">
      <c r="A79" s="23"/>
      <c r="B79" s="15"/>
      <c r="C79" s="11"/>
      <c r="D79" s="6"/>
      <c r="E79" s="42" t="s">
        <v>59</v>
      </c>
      <c r="F79" s="43">
        <v>50</v>
      </c>
      <c r="G79" s="43">
        <v>0.9</v>
      </c>
      <c r="H79" s="43">
        <v>3</v>
      </c>
      <c r="I79" s="43">
        <v>4.3</v>
      </c>
      <c r="J79" s="43">
        <v>48</v>
      </c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28">SUM(G71:G79)</f>
        <v>26.71</v>
      </c>
      <c r="H80" s="19">
        <f t="shared" ref="H80" si="29">SUM(H71:H79)</f>
        <v>35.479999999999997</v>
      </c>
      <c r="I80" s="19">
        <f t="shared" ref="I80" si="30">SUM(I71:I79)</f>
        <v>119.83999999999999</v>
      </c>
      <c r="J80" s="19">
        <f t="shared" ref="J80:L80" si="31">SUM(J71:J79)</f>
        <v>899.19999999999993</v>
      </c>
      <c r="K80" s="25"/>
      <c r="L80" s="19">
        <v>100.36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/>
      <c r="G81" s="32"/>
      <c r="H81" s="32"/>
      <c r="I81" s="32"/>
      <c r="J81" s="32"/>
      <c r="K81" s="32"/>
      <c r="L81" s="32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12.5</v>
      </c>
      <c r="H91" s="43">
        <v>10.36</v>
      </c>
      <c r="I91" s="43">
        <v>18.75</v>
      </c>
      <c r="J91" s="43">
        <v>218.32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0.3</v>
      </c>
      <c r="H94" s="43">
        <v>0.1</v>
      </c>
      <c r="I94" s="43">
        <v>15.2</v>
      </c>
      <c r="J94" s="43">
        <v>62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2.14</v>
      </c>
      <c r="H95" s="43">
        <v>0.9</v>
      </c>
      <c r="I95" s="43">
        <v>8.6999999999999993</v>
      </c>
      <c r="J95" s="43">
        <v>54.8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2" t="s">
        <v>43</v>
      </c>
      <c r="F96" s="43">
        <v>20</v>
      </c>
      <c r="G96" s="43">
        <v>1.62</v>
      </c>
      <c r="H96" s="43">
        <v>0.68</v>
      </c>
      <c r="I96" s="43">
        <v>8.44</v>
      </c>
      <c r="J96" s="43">
        <v>44.4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61</v>
      </c>
      <c r="F97" s="43">
        <v>68</v>
      </c>
      <c r="G97" s="43">
        <v>11.92</v>
      </c>
      <c r="H97" s="43">
        <v>8.19</v>
      </c>
      <c r="I97" s="43">
        <v>11.66</v>
      </c>
      <c r="J97" s="43">
        <v>167.96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558</v>
      </c>
      <c r="G99" s="19">
        <f t="shared" ref="G99" si="36">SUM(G90:G98)</f>
        <v>28.480000000000004</v>
      </c>
      <c r="H99" s="19">
        <f t="shared" ref="H99" si="37">SUM(H90:H98)</f>
        <v>20.229999999999997</v>
      </c>
      <c r="I99" s="19">
        <f t="shared" ref="I99" si="38">SUM(I90:I98)</f>
        <v>62.75</v>
      </c>
      <c r="J99" s="19">
        <f t="shared" ref="J99:L99" si="39">SUM(J90:J98)</f>
        <v>547.48</v>
      </c>
      <c r="K99" s="25"/>
      <c r="L99" s="19">
        <v>100.21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/>
      <c r="G100" s="32"/>
      <c r="H100" s="32"/>
      <c r="I100" s="32"/>
      <c r="J100" s="32"/>
      <c r="K100" s="32"/>
      <c r="L100" s="32">
        <f t="shared" ref="J100:L100" si="40">L89+L99</f>
        <v>100.21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1">SUM(G101:G107)</f>
        <v>0</v>
      </c>
      <c r="H108" s="19">
        <f t="shared" si="41"/>
        <v>0</v>
      </c>
      <c r="I108" s="19">
        <f t="shared" si="41"/>
        <v>0</v>
      </c>
      <c r="J108" s="19">
        <f t="shared" si="41"/>
        <v>0</v>
      </c>
      <c r="K108" s="25"/>
      <c r="L108" s="19">
        <f t="shared" ref="L108" si="42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3">SUM(G109:G117)</f>
        <v>0</v>
      </c>
      <c r="H118" s="19">
        <f t="shared" si="43"/>
        <v>0</v>
      </c>
      <c r="I118" s="19">
        <f t="shared" si="43"/>
        <v>0</v>
      </c>
      <c r="J118" s="19">
        <f t="shared" si="43"/>
        <v>0</v>
      </c>
      <c r="K118" s="25"/>
      <c r="L118" s="19">
        <f t="shared" ref="L118" si="4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45">G108+G118</f>
        <v>0</v>
      </c>
      <c r="H119" s="32">
        <f t="shared" ref="H119" si="46">H108+H118</f>
        <v>0</v>
      </c>
      <c r="I119" s="32">
        <f t="shared" ref="I119" si="47">I108+I118</f>
        <v>0</v>
      </c>
      <c r="J119" s="32">
        <f t="shared" ref="J119:L119" si="48">J108+J118</f>
        <v>0</v>
      </c>
      <c r="K119" s="32"/>
      <c r="L119" s="32">
        <f t="shared" si="48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9">SUM(G120:G126)</f>
        <v>0</v>
      </c>
      <c r="H127" s="19">
        <f t="shared" si="49"/>
        <v>0</v>
      </c>
      <c r="I127" s="19">
        <f t="shared" si="49"/>
        <v>0</v>
      </c>
      <c r="J127" s="19">
        <f t="shared" si="49"/>
        <v>0</v>
      </c>
      <c r="K127" s="25"/>
      <c r="L127" s="19">
        <f t="shared" ref="L127" si="5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ref="L137" si="5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53">G127+G137</f>
        <v>0</v>
      </c>
      <c r="H138" s="32">
        <f t="shared" ref="H138" si="54">H127+H137</f>
        <v>0</v>
      </c>
      <c r="I138" s="32">
        <f t="shared" ref="I138" si="55">I127+I137</f>
        <v>0</v>
      </c>
      <c r="J138" s="32">
        <f t="shared" ref="J138:L138" si="56">J127+J137</f>
        <v>0</v>
      </c>
      <c r="K138" s="32"/>
      <c r="L138" s="32">
        <f t="shared" si="56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7">SUM(G139:G145)</f>
        <v>0</v>
      </c>
      <c r="H146" s="19">
        <f t="shared" si="57"/>
        <v>0</v>
      </c>
      <c r="I146" s="19">
        <f t="shared" si="57"/>
        <v>0</v>
      </c>
      <c r="J146" s="19">
        <f t="shared" si="57"/>
        <v>0</v>
      </c>
      <c r="K146" s="25"/>
      <c r="L146" s="19">
        <f t="shared" ref="L146" si="58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:L157" si="64">J146+J156</f>
        <v>0</v>
      </c>
      <c r="K157" s="32"/>
      <c r="L157" s="32">
        <f t="shared" si="64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  <c r="L165" s="19">
        <f t="shared" ref="L165" si="66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  <c r="L175" s="19">
        <f t="shared" ref="L175" si="6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69">G165+G175</f>
        <v>0</v>
      </c>
      <c r="H176" s="32">
        <f t="shared" ref="H176" si="70">H165+H175</f>
        <v>0</v>
      </c>
      <c r="I176" s="32">
        <f t="shared" ref="I176" si="71">I165+I175</f>
        <v>0</v>
      </c>
      <c r="J176" s="32">
        <f t="shared" ref="J176:L176" si="72">J165+J175</f>
        <v>0</v>
      </c>
      <c r="K176" s="32"/>
      <c r="L176" s="32">
        <f t="shared" si="72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3">SUM(G177:G183)</f>
        <v>0</v>
      </c>
      <c r="H184" s="19">
        <f t="shared" si="73"/>
        <v>0</v>
      </c>
      <c r="I184" s="19">
        <f t="shared" si="73"/>
        <v>0</v>
      </c>
      <c r="J184" s="19">
        <f t="shared" si="73"/>
        <v>0</v>
      </c>
      <c r="K184" s="25"/>
      <c r="L184" s="19">
        <f t="shared" ref="L184" si="74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5">SUM(G185:G193)</f>
        <v>0</v>
      </c>
      <c r="H194" s="19">
        <f t="shared" si="75"/>
        <v>0</v>
      </c>
      <c r="I194" s="19">
        <f t="shared" si="75"/>
        <v>0</v>
      </c>
      <c r="J194" s="19">
        <f t="shared" si="75"/>
        <v>0</v>
      </c>
      <c r="K194" s="25"/>
      <c r="L194" s="19">
        <f t="shared" ref="L194" si="76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77">G184+G194</f>
        <v>0</v>
      </c>
      <c r="H195" s="32">
        <f t="shared" ref="H195" si="78">H184+H194</f>
        <v>0</v>
      </c>
      <c r="I195" s="32">
        <f t="shared" ref="I195" si="79">I184+I194</f>
        <v>0</v>
      </c>
      <c r="J195" s="32">
        <f t="shared" ref="J195:L195" si="80">J184+J194</f>
        <v>0</v>
      </c>
      <c r="K195" s="32"/>
      <c r="L195" s="32">
        <f t="shared" si="80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460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26.600000000000005</v>
      </c>
      <c r="H196" s="34">
        <f t="shared" si="81"/>
        <v>23.869999999999997</v>
      </c>
      <c r="I196" s="34">
        <f t="shared" si="81"/>
        <v>69.69</v>
      </c>
      <c r="J196" s="34">
        <f t="shared" si="81"/>
        <v>415.93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100.18749999999999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2024-02-25T15:49:57Z</dcterms:modified>
</cp:coreProperties>
</file>